
<file path=[Content_Types].xml><?xml version="1.0" encoding="utf-8"?>
<Types xmlns="http://schemas.openxmlformats.org/package/2006/content-types">
  <Default Extension="xml" ContentType="application/xml"/>
  <Default Extension="vml" ContentType="application/vnd.openxmlformats-officedocument.vmlDrawing"/>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firstSheet="1" activeTab="1"/>
  </bookViews>
  <sheets>
    <sheet name="比选评分表 " sheetId="2" state="hidden" r:id="rId1"/>
    <sheet name="比选评分表  (金控)" sheetId="3" r:id="rId2"/>
  </sheets>
  <definedNames>
    <definedName name="_xlnm.Print_Titles" localSheetId="1">'比选评分表  (金控)'!$1:$4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DELL</author>
  </authors>
  <commentList>
    <comment ref="C19" authorId="0">
      <text>
        <r>
          <rPr>
            <b/>
            <sz val="9"/>
            <rFont val="宋体"/>
            <charset val="134"/>
          </rPr>
          <t>DELL:</t>
        </r>
        <r>
          <rPr>
            <sz val="9"/>
            <rFont val="宋体"/>
            <charset val="134"/>
          </rPr>
          <t xml:space="preserve">
由海南省改为“境内”
</t>
        </r>
      </text>
    </comment>
  </commentList>
</comments>
</file>

<file path=xl/sharedStrings.xml><?xml version="1.0" encoding="utf-8"?>
<sst xmlns="http://schemas.openxmlformats.org/spreadsheetml/2006/main" count="108" uniqueCount="96">
  <si>
    <t>中介机构比选综合评分表</t>
  </si>
  <si>
    <t>项目名称：</t>
  </si>
  <si>
    <t>参选机构：</t>
  </si>
  <si>
    <t>类别</t>
  </si>
  <si>
    <t>评审因素</t>
  </si>
  <si>
    <t>评审标准</t>
  </si>
  <si>
    <t>单项分</t>
  </si>
  <si>
    <t>合计得分</t>
  </si>
  <si>
    <t>商
务
评
审</t>
  </si>
  <si>
    <t>一、履行能力(30分)</t>
  </si>
  <si>
    <t>（一）</t>
  </si>
  <si>
    <t>在海口市区域内有固定办公场所，提供产权证明或租赁合同得3分，不能提供的不得分。</t>
  </si>
  <si>
    <t>（二）</t>
  </si>
  <si>
    <t>具备注册会计师执业资格8名（含）以上得5分,5-7名得3分，1-4名得1分，不提供不得分。（本单位在职且具有社保证明的在册人员）</t>
  </si>
  <si>
    <t>（三）</t>
  </si>
  <si>
    <t>具备中级/高级会计师职称6人（含）以上得4分,6名以下得2分，不提供不得分。（本单位在职且具有社保证明的在册人员）</t>
  </si>
  <si>
    <t>（四）</t>
  </si>
  <si>
    <t>经查海南注协网站，中介机构及其人员2019年至2022年未有海南注协发布的惩戒决定书或惩戒决定的得3分，有惩戒书的0分。</t>
  </si>
  <si>
    <t>（五）</t>
  </si>
  <si>
    <t>提供2019-2021年5宗（含）以上的年报审计《业务委托合同》得4分，5宗以下的得2分，不提供不得分。</t>
  </si>
  <si>
    <t>（六）</t>
  </si>
  <si>
    <t>提供2020、2021财务报表（资产负债表、利润表、现金流量表）得3分，不提供的不得分。</t>
  </si>
  <si>
    <t>（七）</t>
  </si>
  <si>
    <t>提供纳税和社保缴纳记录得4分，不提供不得分。</t>
  </si>
  <si>
    <t>（八）</t>
  </si>
  <si>
    <t>在海南省内有常设机构的得4分；未设常驻机构但提供设立本地机构承诺的得2分；在海南省内无常驻机构且无设立本地机构承诺的，不得分。</t>
  </si>
  <si>
    <t>二、企业业绩（30分）</t>
  </si>
  <si>
    <t>1、近3年完成的海南省/海口市重点企业审计项目（财务报表类）单个项目金额。
要求：提供合同复印件加盖公章，不能提供的不得分。</t>
  </si>
  <si>
    <t>单个项目金额在3万（含）以上—10万（不含）的，每提供1个得1分，最高得2分。</t>
  </si>
  <si>
    <t>单个项目金额在10万（含）以上—30万（不含）的，每提供1个得1分，最高得3分。</t>
  </si>
  <si>
    <t>单个项目金额在30万（含）以上，每提供1个得2.5分，最高得5分。</t>
  </si>
  <si>
    <t>2、近3年完成的海南省/海口市重点企业审计项目（其他类）单个项目金额。
要求：提供合同复印件加盖公章，不能提供的不得分。</t>
  </si>
  <si>
    <t>3、近3年完成的海南省/海口市其他企业审计项目单个项目金额。
要求：提供合同复印件加盖公章，不能提供的不得分。</t>
  </si>
  <si>
    <t>价
格
评
审</t>
  </si>
  <si>
    <t>三、价格
（20分）</t>
  </si>
  <si>
    <t xml:space="preserve">海南省会计师事务所服务收费标准（琼价费管【2011】176号）文件中介机构收费标准给予折扣率，以收费标准折扣率计算。
</t>
  </si>
  <si>
    <t>1、评标基准价计算方法：
   本项目以折扣率后作为报价得分计算的依据。所有有效报价折扣的算术平均值为评标基准价。
2、报价得分计算方法：
   投标报价等于基准价得满分，每高于基准价的1%的（含1%），扣0.2分；每低于基准价1%的（含1%），扣0.1分。
评标价得分计算公式示例：
（1）如果评标的评标价＞评标基准价，则评标价得分=F-偏差率*100*E1；
（2）如果投标人的评标价≤评标基准价，则评标价得分=F+偏差率*100*E2；
其中：F为投标报价满分值20分；
      E1是评标价每高于评标基准价一个百分点的扣分值；
      E2是评标价每低于评标基准价一个百分点的扣分值；
      招标人可依据招标项目具体特点和实际需要设置E1、E2）。
    偏差率=100%×（投标人评标价-评标基准价）/评标基准价，保留两位小数，小数点后第三位“四舍五入”。</t>
  </si>
  <si>
    <t>技
术
评
审</t>
  </si>
  <si>
    <t>四、审计工作方案（20分）</t>
  </si>
  <si>
    <t>审计实施方案充分体现中介机构的能力和经验，方案的思路清晰完整、内容全面，实施办法科学合理，操作性强，方案包括不限于计划服务的内容、重点审计内容及领域、审计程序、工作流程、保障措施、审计总体进度、人员、时间安排、廉洁从业和优质服务承诺且可行性高者得16-20分。</t>
  </si>
  <si>
    <t>审计实施方案思路一般，内容一般，实施办法一般，操作性一般，方案内容一般，廉洁从业服务承诺及可行性一般者得10-15分。</t>
  </si>
  <si>
    <t>审计实施方案思路差，内容差，实施办法差，操作性差，方案内容差，廉洁从业服务承诺及可行性差得1-9分。</t>
  </si>
  <si>
    <t>总计</t>
  </si>
  <si>
    <t xml:space="preserve">评分人：                        日期：     年  月  日            </t>
  </si>
  <si>
    <t>审计中介机构比选综合评分表</t>
  </si>
  <si>
    <t>项目名称：2023-2025年报及清产核资审计</t>
  </si>
  <si>
    <t>公司非公开发行债券审计服务机构采购项目</t>
  </si>
  <si>
    <t>比选单位：海口市金融控股有限公司</t>
  </si>
  <si>
    <t>海口市金融控股集团有限公司</t>
  </si>
  <si>
    <t>评审项目分类</t>
  </si>
  <si>
    <t>摘要</t>
  </si>
  <si>
    <t>单项分值</t>
  </si>
  <si>
    <t>合计分值</t>
  </si>
  <si>
    <t>一、报价
（15分）</t>
  </si>
  <si>
    <t>海南省会计师事务所服务收费标准（琼价费管【2011】176号）文件中介机构收费标准给予相应的折扣报价</t>
  </si>
  <si>
    <t>基准价等于所有单位报价平均值。审计费用报价得分=（1-（选聘基准价-审计费用报价）/选聘基准价）*15分</t>
  </si>
  <si>
    <t>二、资质条件（5分）</t>
  </si>
  <si>
    <t>1、经营年限</t>
  </si>
  <si>
    <t>在中国境内依法注册成立3年及以上，由有限责任制转为特殊普通合伙制或普通合伙制的会计师事务所，延续转制前的经营期限，具有合法的《执业证书》和有效的《营业执照》。为按财政部、证监会联合发布《会计师事务所从事证券服务业务备案管理办法》完成备案的会计师事务所。</t>
  </si>
  <si>
    <t>2、经营场所</t>
  </si>
  <si>
    <t>总所或分支机构在海口市区域内有固定办公场所，提供产权证明或租赁合同得3分，不能提供的不得分。</t>
  </si>
  <si>
    <t>三、执业记录（10分）</t>
  </si>
  <si>
    <t>业务开展情况</t>
  </si>
  <si>
    <t>自2023年1月1日至2025年12月31日（时间以合同签订时间为准），有完成债券发行等证券业务相关审计业务项目5个及以上的，并能够提供证明文件的，得10分；有完成债券发行等证券业务相关审计业务项目3-5个的，并能够提供证明文件的，得8分；有完成债券发行等证券业务相关审计业务项目3个以下的，并能够提供证明文件的，得6分。无法提供证明文件的不得分。</t>
  </si>
  <si>
    <t>四、质量控制水平（15分）</t>
  </si>
  <si>
    <t>1、处罚情况</t>
  </si>
  <si>
    <t>1.近3年内未因重大违规行为被财政部、省级财政部门或其他相关部门给予没收违法所得、罚款、暂停执行部分或全部业务、吊销有关执业许可证和撤销会计师事务所等行政处罚的;</t>
  </si>
  <si>
    <t>2.近3年内未因审计质量等问题被国家相关主管部门给予警告或通报批评两次以上（含两次）。</t>
  </si>
  <si>
    <t>3.近3年内中介机构及其负责人不存在在经营活动中被财政部、证监会行政处罚等违法违规记录。</t>
  </si>
  <si>
    <t>3、年检情况</t>
  </si>
  <si>
    <t>近3年年检合格情况，全部年度合格得满分，其中一年不合格不得分</t>
  </si>
  <si>
    <t>五、审计工作方案（30分）</t>
  </si>
  <si>
    <t>1、审计小组人员：中介机构派出的项目负责人需有5年以上注册会计师执业经验且近三年内参与过集团公司审计及合并审计报告编制工作；派出审计组人员在6名以上，至少含2名注册会计师和2名中级以上会计师；
2、审计方案切实可行，提高审计效率；要求确保按时间节点完成审计任务，6月6日前提交审计报告。</t>
  </si>
  <si>
    <t>满足审计组成员及时间要求的，得5分；审计实施方案充分体现中介机构的能力和经验，方案的思路清晰完整、内容全面，实施办法科学合理，操作性强，方案包括不限于计划服务的内容、重点审计内容及领域、审计程序、工作流程、保障措施、审计总体进度、人员、时间安排、廉洁从业和优质服务承诺且可行性高者得10-15分。</t>
  </si>
  <si>
    <t>满足审计组成员及时间要求的，得5分；审计实施方案思路一般，内容一般，实施办法一般，操作性一般，方案内容一般，廉洁从业服务承诺及可行性一般者得5-9分。</t>
  </si>
  <si>
    <t>满足审计组成员及时间要求的，得5分；审计实施方案思路差，内容差，实施办法差，操作性差，方案内容差，廉洁从业服务承诺及可行性差的，得1-4分。</t>
  </si>
  <si>
    <t>六、人力及其他资源配备（15分）</t>
  </si>
  <si>
    <t>1、执业注册会计师</t>
  </si>
  <si>
    <t>具备注册会计师执业资格10名（含）以上得4分,5-7名得3分，1-4名得1分，不提供不得分。（本单位在职且具有社保证明的在册人员）</t>
  </si>
  <si>
    <t>2、执业中（高）级会计师</t>
  </si>
  <si>
    <t>具备中级/高级会计师职称6人（含）以上得3分,6名以下得2分，不提供不得分。（本单位在职且具有社保证明的在册人员）</t>
  </si>
  <si>
    <t>3、从业人员保障情况</t>
  </si>
  <si>
    <t>提供10个以上注册会计师的纳税和社保缴纳记录得3分，提供5-7至注师人员纳税及社保记录的得2分，提供1-5个注师社保证明的得1分，不提供的不得分。</t>
  </si>
  <si>
    <t>七、信息安全管理（5分）</t>
  </si>
  <si>
    <t>1、电脑操作系统使用情况</t>
  </si>
  <si>
    <t>审计工作期间使用的电脑均配备正版的操作系统；出具使用正版操作系统的声明。</t>
  </si>
  <si>
    <t>2、办公软件使用情况</t>
  </si>
  <si>
    <t>审计工作期间使用的导账软件、office软件、金山软件等均为正版。出具使用正版软件的声明。</t>
  </si>
  <si>
    <t>八、风险承担能力水平（10分）</t>
  </si>
  <si>
    <t xml:space="preserve">1、近3年审计服务收入规模。
</t>
  </si>
  <si>
    <t>2025年审计服务收入在2000万（含）以上的，得7分。</t>
  </si>
  <si>
    <t>2025年审计服务收入在1000万（含）以上—2000万（不含）的，得5分。</t>
  </si>
  <si>
    <t>2025年审计服务收入在500万（含）以上—1000万（不含）的，得3分。</t>
  </si>
  <si>
    <t>2025年审计服务收入在500万（不含）以下的，不得分。</t>
  </si>
  <si>
    <t>2、经营情况</t>
  </si>
  <si>
    <t>提供2023、2024、2025财务报表（资产负债表、利润表、现金流量表）得3分，不提供或提供不齐的不得分。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</si>
</sst>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1"/>
      <name val="仿宋_GB2312"/>
      <charset val="134"/>
    </font>
    <font>
      <b/>
      <sz val="22"/>
      <name val="仿宋_GB2312"/>
      <charset val="134"/>
    </font>
    <font>
      <b/>
      <sz val="14"/>
      <name val="仿宋_GB2312"/>
      <charset val="134"/>
    </font>
    <font>
      <sz val="14"/>
      <name val="仿宋_GB2312"/>
      <charset val="134"/>
    </font>
    <font>
      <sz val="11"/>
      <name val="宋体"/>
      <charset val="134"/>
      <scheme val="minor"/>
    </font>
    <font>
      <sz val="24"/>
      <name val="方正小标宋简体"/>
      <charset val="134"/>
    </font>
    <font>
      <b/>
      <sz val="18"/>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9"/>
      <name val="宋体"/>
      <charset val="134"/>
    </font>
    <font>
      <b/>
      <sz val="9"/>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8"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9" applyNumberFormat="0" applyFill="0" applyAlignment="0" applyProtection="0">
      <alignment vertical="center"/>
    </xf>
    <xf numFmtId="0" fontId="14" fillId="0" borderId="9" applyNumberFormat="0" applyFill="0" applyAlignment="0" applyProtection="0">
      <alignment vertical="center"/>
    </xf>
    <xf numFmtId="0" fontId="15" fillId="0" borderId="10" applyNumberFormat="0" applyFill="0" applyAlignment="0" applyProtection="0">
      <alignment vertical="center"/>
    </xf>
    <xf numFmtId="0" fontId="15" fillId="0" borderId="0" applyNumberFormat="0" applyFill="0" applyBorder="0" applyAlignment="0" applyProtection="0">
      <alignment vertical="center"/>
    </xf>
    <xf numFmtId="0" fontId="16" fillId="3" borderId="11" applyNumberFormat="0" applyAlignment="0" applyProtection="0">
      <alignment vertical="center"/>
    </xf>
    <xf numFmtId="0" fontId="17" fillId="4" borderId="12" applyNumberFormat="0" applyAlignment="0" applyProtection="0">
      <alignment vertical="center"/>
    </xf>
    <xf numFmtId="0" fontId="18" fillId="4" borderId="11" applyNumberFormat="0" applyAlignment="0" applyProtection="0">
      <alignment vertical="center"/>
    </xf>
    <xf numFmtId="0" fontId="19" fillId="5" borderId="13" applyNumberFormat="0" applyAlignment="0" applyProtection="0">
      <alignment vertical="center"/>
    </xf>
    <xf numFmtId="0" fontId="20" fillId="0" borderId="14" applyNumberFormat="0" applyFill="0" applyAlignment="0" applyProtection="0">
      <alignment vertical="center"/>
    </xf>
    <xf numFmtId="0" fontId="21" fillId="0" borderId="15"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27" fillId="0" borderId="0">
      <alignment vertical="center"/>
    </xf>
  </cellStyleXfs>
  <cellXfs count="39">
    <xf numFmtId="0" fontId="0" fillId="0" borderId="0" xfId="0">
      <alignment vertical="center"/>
    </xf>
    <xf numFmtId="0" fontId="1" fillId="0" borderId="0" xfId="0" applyFont="1" applyBorder="1" applyAlignment="1">
      <alignment vertical="center" wrapText="1"/>
    </xf>
    <xf numFmtId="0" fontId="1" fillId="0" borderId="0" xfId="0" applyFont="1" applyBorder="1" applyAlignment="1">
      <alignment horizontal="center" vertical="center" wrapText="1"/>
    </xf>
    <xf numFmtId="0" fontId="2" fillId="0" borderId="0" xfId="0" applyFont="1" applyAlignment="1">
      <alignment horizontal="center" vertical="center" wrapText="1"/>
    </xf>
    <xf numFmtId="0" fontId="3" fillId="0" borderId="0" xfId="0" applyFont="1" applyBorder="1" applyAlignment="1">
      <alignment vertical="center"/>
    </xf>
    <xf numFmtId="0" fontId="3" fillId="0" borderId="0" xfId="0" applyFont="1" applyBorder="1" applyAlignment="1">
      <alignment vertical="center" wrapText="1"/>
    </xf>
    <xf numFmtId="0" fontId="3" fillId="0" borderId="0"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 xfId="0" applyFont="1" applyBorder="1" applyAlignment="1">
      <alignment horizontal="justify" vertical="center"/>
    </xf>
    <xf numFmtId="0" fontId="4" fillId="0" borderId="2" xfId="0" applyFont="1" applyFill="1" applyBorder="1" applyAlignment="1">
      <alignment horizontal="left" vertical="center" wrapText="1"/>
    </xf>
    <xf numFmtId="0" fontId="4" fillId="0" borderId="1" xfId="0" applyFont="1" applyFill="1" applyBorder="1" applyAlignment="1">
      <alignment horizontal="justify" vertical="center"/>
    </xf>
    <xf numFmtId="0" fontId="4" fillId="0" borderId="4" xfId="0" applyFont="1" applyBorder="1" applyAlignment="1">
      <alignment horizontal="center" vertical="center" wrapText="1"/>
    </xf>
    <xf numFmtId="0" fontId="4" fillId="0" borderId="4" xfId="0" applyFont="1" applyFill="1" applyBorder="1" applyAlignment="1">
      <alignment horizontal="left" vertical="center" wrapText="1"/>
    </xf>
    <xf numFmtId="0" fontId="4" fillId="0" borderId="3" xfId="0" applyFont="1" applyFill="1" applyBorder="1" applyAlignment="1">
      <alignment horizontal="left" vertical="center" wrapText="1"/>
    </xf>
    <xf numFmtId="0" fontId="4" fillId="0" borderId="1" xfId="0" applyFont="1" applyBorder="1" applyAlignment="1">
      <alignment vertical="center" wrapText="1"/>
    </xf>
    <xf numFmtId="0" fontId="4" fillId="0" borderId="1" xfId="0" applyFont="1" applyBorder="1" applyAlignment="1">
      <alignment horizontal="justify" vertical="center" wrapText="1"/>
    </xf>
    <xf numFmtId="0" fontId="1" fillId="0" borderId="1"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3" fillId="0" borderId="1" xfId="0" applyFont="1" applyBorder="1" applyAlignment="1">
      <alignment vertical="center"/>
    </xf>
    <xf numFmtId="0" fontId="3" fillId="0" borderId="1" xfId="0" applyFont="1" applyBorder="1" applyAlignment="1">
      <alignment vertical="center" wrapText="1"/>
    </xf>
    <xf numFmtId="0" fontId="5" fillId="0" borderId="0" xfId="0" applyFont="1"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horizontal="left" vertical="center" wrapText="1"/>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4" fillId="0" borderId="0" xfId="0" applyFont="1" applyAlignment="1">
      <alignment horizontal="justify" vertical="center" wrapText="1"/>
    </xf>
    <xf numFmtId="0" fontId="3" fillId="0" borderId="3" xfId="0" applyFont="1" applyBorder="1" applyAlignment="1">
      <alignment horizontal="center" vertical="center" wrapText="1"/>
    </xf>
    <xf numFmtId="0" fontId="6" fillId="0" borderId="1" xfId="0" applyFont="1" applyBorder="1" applyAlignment="1">
      <alignment horizontal="center" vertical="center" wrapText="1"/>
    </xf>
    <xf numFmtId="0" fontId="6" fillId="0" borderId="5" xfId="0" applyFont="1" applyBorder="1" applyAlignment="1">
      <alignment horizontal="center" vertical="center" wrapText="1"/>
    </xf>
    <xf numFmtId="0" fontId="6" fillId="0" borderId="7" xfId="0" applyFont="1" applyBorder="1" applyAlignment="1">
      <alignment horizontal="center" vertical="center" wrapText="1"/>
    </xf>
    <xf numFmtId="0" fontId="7" fillId="0" borderId="5" xfId="0" applyFont="1" applyBorder="1" applyAlignment="1">
      <alignment horizontal="left" vertical="center" wrapText="1"/>
    </xf>
    <xf numFmtId="0" fontId="7" fillId="0" borderId="6" xfId="0" applyFont="1" applyBorder="1" applyAlignment="1">
      <alignment horizontal="left" vertical="center" wrapText="1"/>
    </xf>
    <xf numFmtId="0" fontId="7" fillId="0" borderId="7" xfId="0" applyFont="1" applyBorder="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27"/>
  <sheetViews>
    <sheetView zoomScale="85" zoomScaleNormal="85" workbookViewId="0">
      <pane xSplit="2" ySplit="4" topLeftCell="C14" activePane="bottomRight" state="frozen"/>
      <selection/>
      <selection pane="topRight"/>
      <selection pane="bottomLeft"/>
      <selection pane="bottomRight" activeCell="D21" sqref="D21"/>
    </sheetView>
  </sheetViews>
  <sheetFormatPr defaultColWidth="9" defaultRowHeight="13.5" outlineLevelCol="5"/>
  <cols>
    <col min="1" max="1" width="7.125" style="26" customWidth="1"/>
    <col min="2" max="2" width="14.875" style="26" customWidth="1"/>
    <col min="3" max="3" width="27.625" style="26" customWidth="1"/>
    <col min="4" max="4" width="117.758333333333" style="26" customWidth="1"/>
    <col min="5" max="5" width="9.875" style="26" customWidth="1"/>
    <col min="6" max="6" width="11.5" style="26" customWidth="1"/>
    <col min="7" max="16384" width="9" style="26"/>
  </cols>
  <sheetData>
    <row r="1" ht="32.1" customHeight="1" spans="1:6">
      <c r="A1" s="27" t="s">
        <v>0</v>
      </c>
      <c r="B1" s="27"/>
      <c r="C1" s="27"/>
      <c r="D1" s="27"/>
      <c r="E1" s="27"/>
      <c r="F1" s="27"/>
    </row>
    <row r="2" ht="26.1" customHeight="1" spans="1:6">
      <c r="A2" s="28" t="s">
        <v>1</v>
      </c>
      <c r="B2" s="28"/>
      <c r="C2" s="28"/>
      <c r="D2" s="28"/>
      <c r="E2" s="28"/>
      <c r="F2" s="28"/>
    </row>
    <row r="3" ht="29.1" customHeight="1" spans="1:6">
      <c r="A3" s="28" t="s">
        <v>2</v>
      </c>
      <c r="B3" s="28"/>
      <c r="C3" s="28"/>
      <c r="D3" s="28"/>
      <c r="E3" s="28"/>
      <c r="F3" s="28"/>
    </row>
    <row r="4" ht="18.75" spans="1:6">
      <c r="A4" s="7" t="s">
        <v>3</v>
      </c>
      <c r="B4" s="7" t="s">
        <v>4</v>
      </c>
      <c r="C4" s="7"/>
      <c r="D4" s="7" t="s">
        <v>5</v>
      </c>
      <c r="E4" s="7" t="s">
        <v>6</v>
      </c>
      <c r="F4" s="7" t="s">
        <v>7</v>
      </c>
    </row>
    <row r="5" ht="30" customHeight="1" spans="1:6">
      <c r="A5" s="7" t="s">
        <v>8</v>
      </c>
      <c r="B5" s="29" t="s">
        <v>9</v>
      </c>
      <c r="C5" s="8" t="s">
        <v>10</v>
      </c>
      <c r="D5" s="9" t="s">
        <v>11</v>
      </c>
      <c r="E5" s="8">
        <v>3</v>
      </c>
      <c r="F5" s="8">
        <f>E5+E6+E7+E8+E9+E10+E11+E12</f>
        <v>30</v>
      </c>
    </row>
    <row r="6" ht="37.5" spans="1:6">
      <c r="A6" s="7"/>
      <c r="B6" s="30"/>
      <c r="C6" s="8" t="s">
        <v>12</v>
      </c>
      <c r="D6" s="12" t="s">
        <v>13</v>
      </c>
      <c r="E6" s="8">
        <v>5</v>
      </c>
      <c r="F6" s="8"/>
    </row>
    <row r="7" ht="37.5" spans="1:6">
      <c r="A7" s="7"/>
      <c r="B7" s="30"/>
      <c r="C7" s="8" t="s">
        <v>14</v>
      </c>
      <c r="D7" s="12" t="s">
        <v>15</v>
      </c>
      <c r="E7" s="8">
        <v>4</v>
      </c>
      <c r="F7" s="8"/>
    </row>
    <row r="8" ht="37.5" spans="1:6">
      <c r="A8" s="7"/>
      <c r="B8" s="30"/>
      <c r="C8" s="8" t="s">
        <v>16</v>
      </c>
      <c r="D8" s="12" t="s">
        <v>17</v>
      </c>
      <c r="E8" s="8">
        <v>3</v>
      </c>
      <c r="F8" s="8"/>
    </row>
    <row r="9" ht="24.95" customHeight="1" spans="1:6">
      <c r="A9" s="7"/>
      <c r="B9" s="30"/>
      <c r="C9" s="8" t="s">
        <v>18</v>
      </c>
      <c r="D9" s="12" t="s">
        <v>19</v>
      </c>
      <c r="E9" s="8">
        <v>4</v>
      </c>
      <c r="F9" s="8"/>
    </row>
    <row r="10" ht="27.95" customHeight="1" spans="1:6">
      <c r="A10" s="7"/>
      <c r="B10" s="30"/>
      <c r="C10" s="8" t="s">
        <v>20</v>
      </c>
      <c r="D10" s="12" t="s">
        <v>21</v>
      </c>
      <c r="E10" s="8">
        <v>3</v>
      </c>
      <c r="F10" s="8"/>
    </row>
    <row r="11" ht="24.95" customHeight="1" spans="1:6">
      <c r="A11" s="7"/>
      <c r="B11" s="30"/>
      <c r="C11" s="8" t="s">
        <v>22</v>
      </c>
      <c r="D11" s="12" t="s">
        <v>23</v>
      </c>
      <c r="E11" s="8">
        <v>4</v>
      </c>
      <c r="F11" s="8"/>
    </row>
    <row r="12" ht="37.5" spans="1:6">
      <c r="A12" s="7"/>
      <c r="B12" s="30"/>
      <c r="C12" s="8" t="s">
        <v>24</v>
      </c>
      <c r="D12" s="12" t="s">
        <v>25</v>
      </c>
      <c r="E12" s="8">
        <v>4</v>
      </c>
      <c r="F12" s="8"/>
    </row>
    <row r="13" ht="45" customHeight="1" spans="1:6">
      <c r="A13" s="7"/>
      <c r="B13" s="7" t="s">
        <v>26</v>
      </c>
      <c r="C13" s="10" t="s">
        <v>27</v>
      </c>
      <c r="D13" s="9" t="s">
        <v>28</v>
      </c>
      <c r="E13" s="8">
        <v>2</v>
      </c>
      <c r="F13" s="8">
        <f>E13+E14+E15+E16+E17+E18+E19+E20+E21</f>
        <v>30</v>
      </c>
    </row>
    <row r="14" ht="42" customHeight="1" spans="1:6">
      <c r="A14" s="7"/>
      <c r="B14" s="7"/>
      <c r="C14" s="15"/>
      <c r="D14" s="9" t="s">
        <v>29</v>
      </c>
      <c r="E14" s="8">
        <v>3</v>
      </c>
      <c r="F14" s="8"/>
    </row>
    <row r="15" ht="51" customHeight="1" spans="1:6">
      <c r="A15" s="7"/>
      <c r="B15" s="7"/>
      <c r="C15" s="15"/>
      <c r="D15" s="9" t="s">
        <v>30</v>
      </c>
      <c r="E15" s="8">
        <v>5</v>
      </c>
      <c r="F15" s="8"/>
    </row>
    <row r="16" ht="36" customHeight="1" spans="1:6">
      <c r="A16" s="7"/>
      <c r="B16" s="7"/>
      <c r="C16" s="10" t="s">
        <v>31</v>
      </c>
      <c r="D16" s="9" t="s">
        <v>28</v>
      </c>
      <c r="E16" s="8">
        <v>2</v>
      </c>
      <c r="F16" s="8"/>
    </row>
    <row r="17" ht="39" customHeight="1" spans="1:6">
      <c r="A17" s="7"/>
      <c r="B17" s="7"/>
      <c r="C17" s="15"/>
      <c r="D17" s="9" t="s">
        <v>29</v>
      </c>
      <c r="E17" s="8">
        <v>3</v>
      </c>
      <c r="F17" s="8"/>
    </row>
    <row r="18" ht="59.1" customHeight="1" spans="1:6">
      <c r="A18" s="7"/>
      <c r="B18" s="7"/>
      <c r="C18" s="15"/>
      <c r="D18" s="9" t="s">
        <v>30</v>
      </c>
      <c r="E18" s="8">
        <v>5</v>
      </c>
      <c r="F18" s="8"/>
    </row>
    <row r="19" ht="38.1" customHeight="1" spans="1:6">
      <c r="A19" s="7"/>
      <c r="B19" s="7"/>
      <c r="C19" s="9" t="s">
        <v>32</v>
      </c>
      <c r="D19" s="9" t="s">
        <v>28</v>
      </c>
      <c r="E19" s="8">
        <v>2</v>
      </c>
      <c r="F19" s="8"/>
    </row>
    <row r="20" ht="45" customHeight="1" spans="1:6">
      <c r="A20" s="7"/>
      <c r="B20" s="7"/>
      <c r="C20" s="9"/>
      <c r="D20" s="9" t="s">
        <v>29</v>
      </c>
      <c r="E20" s="8">
        <v>3</v>
      </c>
      <c r="F20" s="8"/>
    </row>
    <row r="21" ht="54.95" customHeight="1" spans="1:6">
      <c r="A21" s="7"/>
      <c r="B21" s="7"/>
      <c r="C21" s="9"/>
      <c r="D21" s="9" t="s">
        <v>30</v>
      </c>
      <c r="E21" s="8">
        <v>5</v>
      </c>
      <c r="F21" s="8"/>
    </row>
    <row r="22" ht="262.5" spans="1:6">
      <c r="A22" s="7" t="s">
        <v>33</v>
      </c>
      <c r="B22" s="7" t="s">
        <v>34</v>
      </c>
      <c r="C22" s="9" t="s">
        <v>35</v>
      </c>
      <c r="D22" s="9" t="s">
        <v>36</v>
      </c>
      <c r="E22" s="8"/>
      <c r="F22" s="8">
        <v>20</v>
      </c>
    </row>
    <row r="23" ht="66" customHeight="1" spans="1:6">
      <c r="A23" s="29" t="s">
        <v>37</v>
      </c>
      <c r="B23" s="29" t="s">
        <v>38</v>
      </c>
      <c r="C23" s="8" t="s">
        <v>10</v>
      </c>
      <c r="D23" s="9" t="s">
        <v>39</v>
      </c>
      <c r="E23" s="18"/>
      <c r="F23" s="10">
        <v>20</v>
      </c>
    </row>
    <row r="24" ht="51" customHeight="1" spans="1:6">
      <c r="A24" s="30"/>
      <c r="B24" s="30"/>
      <c r="C24" s="8" t="s">
        <v>12</v>
      </c>
      <c r="D24" s="31" t="s">
        <v>40</v>
      </c>
      <c r="E24" s="18"/>
      <c r="F24" s="15"/>
    </row>
    <row r="25" ht="39" customHeight="1" spans="1:6">
      <c r="A25" s="32"/>
      <c r="B25" s="32"/>
      <c r="C25" s="8" t="s">
        <v>14</v>
      </c>
      <c r="D25" s="9" t="s">
        <v>41</v>
      </c>
      <c r="E25" s="18"/>
      <c r="F25" s="11"/>
    </row>
    <row r="26" ht="32.25" spans="1:6">
      <c r="A26" s="33" t="s">
        <v>42</v>
      </c>
      <c r="B26" s="33"/>
      <c r="C26" s="33"/>
      <c r="D26" s="33"/>
      <c r="E26" s="34">
        <f>F5+F13+F22+F23</f>
        <v>100</v>
      </c>
      <c r="F26" s="35"/>
    </row>
    <row r="27" ht="54" customHeight="1" spans="1:6">
      <c r="A27" s="36" t="s">
        <v>43</v>
      </c>
      <c r="B27" s="37"/>
      <c r="C27" s="37"/>
      <c r="D27" s="37"/>
      <c r="E27" s="37"/>
      <c r="F27" s="38"/>
    </row>
  </sheetData>
  <mergeCells count="17">
    <mergeCell ref="A1:F1"/>
    <mergeCell ref="A2:F2"/>
    <mergeCell ref="A3:F3"/>
    <mergeCell ref="A26:D26"/>
    <mergeCell ref="E26:F26"/>
    <mergeCell ref="A27:F27"/>
    <mergeCell ref="A5:A21"/>
    <mergeCell ref="A23:A25"/>
    <mergeCell ref="B5:B12"/>
    <mergeCell ref="B13:B21"/>
    <mergeCell ref="B23:B25"/>
    <mergeCell ref="C13:C15"/>
    <mergeCell ref="C16:C18"/>
    <mergeCell ref="C19:C21"/>
    <mergeCell ref="F5:F12"/>
    <mergeCell ref="F13:F21"/>
    <mergeCell ref="F23:F25"/>
  </mergeCells>
  <pageMargins left="0.75" right="0.75" top="1" bottom="1" header="0.5" footer="0.5"/>
  <pageSetup paperSize="9" scale="66" fitToHeight="0" orientation="landscape"/>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27"/>
  <sheetViews>
    <sheetView tabSelected="1" view="pageBreakPreview" zoomScale="120" zoomScaleNormal="69" workbookViewId="0">
      <pane xSplit="1" ySplit="4" topLeftCell="B8" activePane="bottomRight" state="frozen"/>
      <selection/>
      <selection pane="topRight"/>
      <selection pane="bottomLeft"/>
      <selection pane="bottomRight" activeCell="C12" sqref="C12"/>
    </sheetView>
  </sheetViews>
  <sheetFormatPr defaultColWidth="9" defaultRowHeight="13.5" outlineLevelCol="4"/>
  <cols>
    <col min="1" max="1" width="11.7583333333333" style="1" customWidth="1"/>
    <col min="2" max="2" width="44.6833333333333" style="1" customWidth="1"/>
    <col min="3" max="3" width="97.875" style="1" customWidth="1"/>
    <col min="4" max="4" width="9.75833333333333" style="2" customWidth="1"/>
    <col min="5" max="5" width="6.75833333333333" style="2" customWidth="1"/>
    <col min="6" max="16384" width="9" style="1"/>
  </cols>
  <sheetData>
    <row r="1" ht="60" customHeight="1" spans="1:5">
      <c r="A1" s="3" t="s">
        <v>44</v>
      </c>
      <c r="B1" s="3"/>
      <c r="C1" s="3"/>
      <c r="D1" s="3"/>
      <c r="E1" s="3"/>
    </row>
    <row r="2" ht="26.1" customHeight="1" spans="1:5">
      <c r="A2" s="4" t="s">
        <v>45</v>
      </c>
      <c r="B2" s="4" t="s">
        <v>46</v>
      </c>
      <c r="C2" s="5"/>
      <c r="D2" s="6"/>
      <c r="E2" s="6"/>
    </row>
    <row r="3" ht="29.1" customHeight="1" spans="1:5">
      <c r="A3" s="4" t="s">
        <v>47</v>
      </c>
      <c r="B3" s="5" t="s">
        <v>48</v>
      </c>
      <c r="C3" s="5"/>
      <c r="D3" s="6"/>
      <c r="E3" s="6"/>
    </row>
    <row r="4" ht="50.25" customHeight="1" spans="1:5">
      <c r="A4" s="7" t="s">
        <v>49</v>
      </c>
      <c r="B4" s="7" t="s">
        <v>50</v>
      </c>
      <c r="C4" s="7" t="s">
        <v>5</v>
      </c>
      <c r="D4" s="7" t="s">
        <v>51</v>
      </c>
      <c r="E4" s="7" t="s">
        <v>52</v>
      </c>
    </row>
    <row r="5" ht="61" customHeight="1" spans="1:5">
      <c r="A5" s="8" t="s">
        <v>53</v>
      </c>
      <c r="B5" s="9" t="s">
        <v>54</v>
      </c>
      <c r="C5" s="9" t="s">
        <v>55</v>
      </c>
      <c r="D5" s="8">
        <v>15</v>
      </c>
      <c r="E5" s="8">
        <v>15</v>
      </c>
    </row>
    <row r="6" ht="66" customHeight="1" spans="1:5">
      <c r="A6" s="10" t="s">
        <v>56</v>
      </c>
      <c r="B6" s="9" t="s">
        <v>57</v>
      </c>
      <c r="C6" s="9" t="s">
        <v>58</v>
      </c>
      <c r="D6" s="8">
        <v>2</v>
      </c>
      <c r="E6" s="10">
        <v>5</v>
      </c>
    </row>
    <row r="7" ht="42" customHeight="1" spans="1:5">
      <c r="A7" s="11"/>
      <c r="B7" s="9" t="s">
        <v>59</v>
      </c>
      <c r="C7" s="9" t="s">
        <v>60</v>
      </c>
      <c r="D7" s="8">
        <v>3</v>
      </c>
      <c r="E7" s="11"/>
    </row>
    <row r="8" ht="93.75" spans="1:5">
      <c r="A8" s="10" t="s">
        <v>61</v>
      </c>
      <c r="B8" s="9" t="s">
        <v>62</v>
      </c>
      <c r="C8" s="12" t="s">
        <v>63</v>
      </c>
      <c r="D8" s="8">
        <v>10</v>
      </c>
      <c r="E8" s="10">
        <v>10</v>
      </c>
    </row>
    <row r="9" ht="47" customHeight="1" spans="1:5">
      <c r="A9" s="10" t="s">
        <v>64</v>
      </c>
      <c r="B9" s="13" t="s">
        <v>65</v>
      </c>
      <c r="C9" s="14" t="s">
        <v>66</v>
      </c>
      <c r="D9" s="10">
        <v>13</v>
      </c>
      <c r="E9" s="10">
        <v>15</v>
      </c>
    </row>
    <row r="10" ht="33" customHeight="1" spans="1:5">
      <c r="A10" s="15"/>
      <c r="B10" s="16"/>
      <c r="C10" s="14" t="s">
        <v>67</v>
      </c>
      <c r="D10" s="15"/>
      <c r="E10" s="15"/>
    </row>
    <row r="11" ht="43" customHeight="1" spans="1:5">
      <c r="A11" s="15"/>
      <c r="B11" s="17"/>
      <c r="C11" s="14" t="s">
        <v>68</v>
      </c>
      <c r="D11" s="11"/>
      <c r="E11" s="15"/>
    </row>
    <row r="12" ht="24.75" customHeight="1" spans="1:5">
      <c r="A12" s="15"/>
      <c r="B12" s="18" t="s">
        <v>69</v>
      </c>
      <c r="C12" s="12" t="s">
        <v>70</v>
      </c>
      <c r="D12" s="8">
        <v>2</v>
      </c>
      <c r="E12" s="15"/>
    </row>
    <row r="13" ht="91" customHeight="1" spans="1:5">
      <c r="A13" s="8" t="s">
        <v>71</v>
      </c>
      <c r="B13" s="9" t="s">
        <v>72</v>
      </c>
      <c r="C13" s="9" t="s">
        <v>73</v>
      </c>
      <c r="D13" s="10">
        <v>30</v>
      </c>
      <c r="E13" s="10">
        <v>30</v>
      </c>
    </row>
    <row r="14" ht="51" customHeight="1" spans="1:5">
      <c r="A14" s="8"/>
      <c r="B14" s="9"/>
      <c r="C14" s="19" t="s">
        <v>74</v>
      </c>
      <c r="D14" s="15"/>
      <c r="E14" s="15"/>
    </row>
    <row r="15" ht="53" customHeight="1" spans="1:5">
      <c r="A15" s="8"/>
      <c r="B15" s="9"/>
      <c r="C15" s="9" t="s">
        <v>75</v>
      </c>
      <c r="D15" s="11"/>
      <c r="E15" s="11"/>
    </row>
    <row r="16" ht="45" customHeight="1" spans="1:5">
      <c r="A16" s="10" t="s">
        <v>76</v>
      </c>
      <c r="B16" s="9" t="s">
        <v>77</v>
      </c>
      <c r="C16" s="12" t="s">
        <v>78</v>
      </c>
      <c r="D16" s="8">
        <v>4</v>
      </c>
      <c r="E16" s="10">
        <v>10</v>
      </c>
    </row>
    <row r="17" ht="44" customHeight="1" spans="1:5">
      <c r="A17" s="15"/>
      <c r="B17" s="9" t="s">
        <v>79</v>
      </c>
      <c r="C17" s="12" t="s">
        <v>80</v>
      </c>
      <c r="D17" s="8">
        <v>3</v>
      </c>
      <c r="E17" s="15"/>
    </row>
    <row r="18" ht="45" customHeight="1" spans="1:5">
      <c r="A18" s="11"/>
      <c r="B18" s="9" t="s">
        <v>81</v>
      </c>
      <c r="C18" s="12" t="s">
        <v>82</v>
      </c>
      <c r="D18" s="8">
        <v>3</v>
      </c>
      <c r="E18" s="11"/>
    </row>
    <row r="19" ht="46" customHeight="1" spans="1:5">
      <c r="A19" s="10" t="s">
        <v>83</v>
      </c>
      <c r="B19" s="9" t="s">
        <v>84</v>
      </c>
      <c r="C19" s="9" t="s">
        <v>85</v>
      </c>
      <c r="D19" s="8">
        <v>2</v>
      </c>
      <c r="E19" s="10">
        <v>5</v>
      </c>
    </row>
    <row r="20" ht="44" customHeight="1" spans="1:5">
      <c r="A20" s="11"/>
      <c r="B20" s="9" t="s">
        <v>86</v>
      </c>
      <c r="C20" s="9" t="s">
        <v>87</v>
      </c>
      <c r="D20" s="8">
        <v>3</v>
      </c>
      <c r="E20" s="11"/>
    </row>
    <row r="21" ht="23" customHeight="1" spans="1:5">
      <c r="A21" s="8" t="s">
        <v>88</v>
      </c>
      <c r="B21" s="9" t="s">
        <v>89</v>
      </c>
      <c r="C21" s="9" t="s">
        <v>90</v>
      </c>
      <c r="D21" s="10">
        <v>7</v>
      </c>
      <c r="E21" s="10">
        <v>10</v>
      </c>
    </row>
    <row r="22" ht="23" customHeight="1" spans="1:5">
      <c r="A22" s="8"/>
      <c r="B22" s="9"/>
      <c r="C22" s="9" t="s">
        <v>91</v>
      </c>
      <c r="D22" s="15"/>
      <c r="E22" s="15"/>
    </row>
    <row r="23" ht="23" customHeight="1" spans="1:5">
      <c r="A23" s="8"/>
      <c r="B23" s="9"/>
      <c r="C23" s="9" t="s">
        <v>92</v>
      </c>
      <c r="D23" s="15"/>
      <c r="E23" s="15"/>
    </row>
    <row r="24" ht="23" customHeight="1" spans="1:5">
      <c r="A24" s="8"/>
      <c r="B24" s="9"/>
      <c r="C24" s="9" t="s">
        <v>93</v>
      </c>
      <c r="D24" s="11"/>
      <c r="E24" s="15"/>
    </row>
    <row r="25" ht="37.5" spans="1:5">
      <c r="A25" s="8"/>
      <c r="B25" s="9" t="s">
        <v>94</v>
      </c>
      <c r="C25" s="12" t="s">
        <v>95</v>
      </c>
      <c r="D25" s="20">
        <v>3</v>
      </c>
      <c r="E25" s="11"/>
    </row>
    <row r="26" ht="35.1" customHeight="1" spans="1:5">
      <c r="A26" s="21" t="s">
        <v>42</v>
      </c>
      <c r="B26" s="22"/>
      <c r="C26" s="23"/>
      <c r="D26" s="8">
        <f>SUM(D5:D25)</f>
        <v>100</v>
      </c>
      <c r="E26" s="8">
        <f>SUM(E5:E25)</f>
        <v>100</v>
      </c>
    </row>
    <row r="27" ht="54" customHeight="1" spans="1:5">
      <c r="A27" s="24" t="s">
        <v>43</v>
      </c>
      <c r="B27" s="25"/>
      <c r="C27" s="25"/>
      <c r="D27" s="7"/>
      <c r="E27" s="7"/>
    </row>
  </sheetData>
  <mergeCells count="20">
    <mergeCell ref="A1:E1"/>
    <mergeCell ref="A26:C26"/>
    <mergeCell ref="A6:A7"/>
    <mergeCell ref="A9:A12"/>
    <mergeCell ref="A13:A15"/>
    <mergeCell ref="A16:A18"/>
    <mergeCell ref="A19:A20"/>
    <mergeCell ref="A21:A25"/>
    <mergeCell ref="B9:B11"/>
    <mergeCell ref="B13:B15"/>
    <mergeCell ref="B21:B24"/>
    <mergeCell ref="D9:D11"/>
    <mergeCell ref="D13:D15"/>
    <mergeCell ref="D21:D24"/>
    <mergeCell ref="E6:E7"/>
    <mergeCell ref="E9:E12"/>
    <mergeCell ref="E13:E15"/>
    <mergeCell ref="E16:E18"/>
    <mergeCell ref="E19:E20"/>
    <mergeCell ref="E21:E25"/>
  </mergeCells>
  <pageMargins left="0.751388888888889" right="0.751388888888889" top="1" bottom="1" header="0.5" footer="0.5"/>
  <pageSetup paperSize="9" scale="77" fitToHeight="0" orientation="landscape"/>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s t a n d a l o n e = " y e s " ? > < c o m m e n t s   x m l n s = " h t t p s : / / w e b . w p s . c n / e t / 2 0 1 8 / m a i n "   x m l n s : s = " h t t p : / / s c h e m a s . o p e n x m l f o r m a t s . o r g / s p r e a d s h e e t m l / 2 0 0 6 / m a i n " > < c o m m e n t L i s t   s h e e t S t i d = " 4 " > < c o m m e n t   s : r e f = " C 1 6 "   r g b C l r = " A F C A 4 4 " / > < / c o m m e n t L i s t > < / c o m m e n t s > 
</file>

<file path=customXml/itemProps1.xml><?xml version="1.0" encoding="utf-8"?>
<ds:datastoreItem xmlns:ds="http://schemas.openxmlformats.org/officeDocument/2006/customXml" ds:itemID="{06A0048C-2381-489B-AA07-9611017176EA}">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比选评分表 </vt:lpstr>
      <vt:lpstr>比选评分表  (金控)</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吴坤欣</cp:lastModifiedBy>
  <dcterms:created xsi:type="dcterms:W3CDTF">2022-06-20T02:57:00Z</dcterms:created>
  <cp:lastPrinted>2022-06-23T01:39:00Z</cp:lastPrinted>
  <dcterms:modified xsi:type="dcterms:W3CDTF">2026-04-30T07:05:19Z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FB1C1459A5FD4B10B9C2A5C0560C9FDE_13</vt:lpwstr>
  </property>
  <property fmtid="{D5CDD505-2E9C-101B-9397-08002B2CF9AE}" pid="3" name="KSOProductBuildVer">
    <vt:lpwstr>2052-12.1.0.25225</vt:lpwstr>
  </property>
  <property fmtid="{D5CDD505-2E9C-101B-9397-08002B2CF9AE}" pid="4" name="CalculationRule">
    <vt:i4>0</vt:i4>
  </property>
</Properties>
</file>